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/>
  </bookViews>
  <sheets>
    <sheet name="2024" sheetId="1" r:id="rId1"/>
  </sheets>
  <definedNames>
    <definedName name="_xlnm._FilterDatabase" localSheetId="0" hidden="1">'2024'!$A$10:$E$60</definedName>
    <definedName name="Z_37592342_630B_4CB7_BA13_8C7D842DE31B_.wvu.PrintArea" localSheetId="0" hidden="1">'2024'!$A$5:$C$51</definedName>
    <definedName name="Z_37592342_630B_4CB7_BA13_8C7D842DE31B_.wvu.PrintTitles" localSheetId="0" hidden="1">'2024'!$10:$10</definedName>
    <definedName name="Z_7C6BF3F1_7881_4ECE_B9C0_B9E49C25151E_.wvu.PrintArea" localSheetId="0" hidden="1">'2024'!$A$1:$C$51</definedName>
    <definedName name="Z_7C6BF3F1_7881_4ECE_B9C0_B9E49C25151E_.wvu.PrintTitles" localSheetId="0" hidden="1">'2024'!$10:$10</definedName>
    <definedName name="Z_948C2990_CE47_4259_B539_04A3CBC740E3_.wvu.PrintArea" localSheetId="0" hidden="1">'2024'!$A$1:$C$51</definedName>
    <definedName name="Z_948C2990_CE47_4259_B539_04A3CBC740E3_.wvu.PrintTitles" localSheetId="0" hidden="1">'2024'!$10:$10</definedName>
    <definedName name="Z_AB8B7DEC_735F_4FBD_A3C1_F549B0085F23_.wvu.PrintArea" localSheetId="0" hidden="1">'2024'!$A$1:$C$51</definedName>
    <definedName name="Z_AB8B7DEC_735F_4FBD_A3C1_F549B0085F23_.wvu.PrintTitles" localSheetId="0" hidden="1">'2024'!$10:$10</definedName>
    <definedName name="_xlnm.Print_Titles" localSheetId="0">'2024'!$10:$10</definedName>
  </definedNames>
  <calcPr calcId="162913"/>
  <customWorkbookViews>
    <customWorkbookView name="Созонова Н.К. - Личное представление" guid="{AB8B7DEC-735F-4FBD-A3C1-F549B0085F23}" mergeInterval="0" personalView="1" maximized="1" windowWidth="1020" windowHeight="543" activeSheetId="1"/>
    <customWorkbookView name="U174 - Личное представление" guid="{41D20147-E70C-44C0-97ED-778DFA345EA6}" mergeInterval="0" personalView="1" maximized="1" windowWidth="1020" windowHeight="566" activeSheetId="3"/>
    <customWorkbookView name="u221 - Личное представление" guid="{F8B1E52F-B7E3-4703-943A-E0889DBC1E17}" mergeInterval="0" personalView="1" maximized="1" windowWidth="796" windowHeight="398" activeSheetId="3"/>
    <customWorkbookView name="ДФ - Личное представление" guid="{0F6335BE-CF6B-4598-AFF4-46E2901E09FD}" mergeInterval="0" personalView="1" maximized="1" windowWidth="1020" windowHeight="606" activeSheetId="2" showComments="commIndAndComment"/>
    <customWorkbookView name="АСФР - Личное представление" guid="{F1195079-B39E-43A3-8996-B837065E8C39}" mergeInterval="0" personalView="1" maximized="1" windowWidth="1020" windowHeight="618" activeSheetId="2"/>
    <customWorkbookView name="okho417a - Личное представление" guid="{37592342-630B-4CB7-BA13-8C7D842DE31B}" mergeInterval="0" personalView="1" maximized="1" windowWidth="796" windowHeight="424" activeSheetId="2"/>
    <customWorkbookView name="u4173 - Личное представление" guid="{55341C2E-2A8A-48D1-8B13-BD6838CEA141}" mergeInterval="0" personalView="1" maximized="1" windowWidth="1020" windowHeight="532" activeSheetId="2"/>
    <customWorkbookView name="Жолудева И.Д. - Личное представление" guid="{948C2990-CE47-4259-B539-04A3CBC740E3}" mergeInterval="0" personalView="1" maximized="1" windowWidth="1020" windowHeight="569" activeSheetId="1"/>
    <customWorkbookView name="Монарева Т.Л. - Личное представление" guid="{7C6BF3F1-7881-4ECE-B9C0-B9E49C25151E}" mergeInterval="0" personalView="1" maximized="1" windowWidth="756" windowHeight="584" activeSheetId="1"/>
  </customWorkbookViews>
</workbook>
</file>

<file path=xl/calcChain.xml><?xml version="1.0" encoding="utf-8"?>
<calcChain xmlns="http://schemas.openxmlformats.org/spreadsheetml/2006/main">
  <c r="C53" i="1" l="1"/>
  <c r="C31" i="1" l="1"/>
  <c r="C58" i="1" l="1"/>
  <c r="C54" i="1"/>
  <c r="C20" i="1"/>
  <c r="C46" i="1" l="1"/>
  <c r="C43" i="1"/>
  <c r="C39" i="1"/>
  <c r="C27" i="1"/>
  <c r="C24" i="1"/>
  <c r="C17" i="1"/>
  <c r="C15" i="1"/>
  <c r="C12" i="1"/>
  <c r="C11" i="1" l="1"/>
  <c r="C60" i="1" s="1"/>
</calcChain>
</file>

<file path=xl/sharedStrings.xml><?xml version="1.0" encoding="utf-8"?>
<sst xmlns="http://schemas.openxmlformats.org/spreadsheetml/2006/main" count="105" uniqueCount="105">
  <si>
    <t>1 06 00000 00 0000 000</t>
  </si>
  <si>
    <t>НАЛОГИ НА ИМУЩЕСТВО</t>
  </si>
  <si>
    <t xml:space="preserve">1 06 02000 02 0000 110 </t>
  </si>
  <si>
    <t>Налог на имущество организаций</t>
  </si>
  <si>
    <t xml:space="preserve">1 06 04000 02 0000 110 </t>
  </si>
  <si>
    <t>Транспортный налог</t>
  </si>
  <si>
    <t>1 07 00000 00 0000 000</t>
  </si>
  <si>
    <t>НАЛОГИ, СБОРЫ И РЕГУЛЯРНЫЕ ПЛАТЕЖИ ЗА ПОЛЬЗОВАНИЕ ПРИРОДНЫМИ РЕСУРСАМИ</t>
  </si>
  <si>
    <t xml:space="preserve">1 07 01000 01 0000 110 </t>
  </si>
  <si>
    <t>Налог на добычу полезных ископаемых</t>
  </si>
  <si>
    <t xml:space="preserve">1 07 04000 01 0000 110 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</si>
  <si>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</si>
  <si>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</si>
  <si>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</si>
  <si>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</si>
  <si>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</si>
  <si>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</si>
  <si>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1 01 00000 00 0000 000</t>
  </si>
  <si>
    <t>НАЛОГИ НА ПРИБЫЛЬ, ДОХОДЫ</t>
  </si>
  <si>
    <t xml:space="preserve">1 01 01000 00 0000 110 </t>
  </si>
  <si>
    <t>Налог на прибыль организаций</t>
  </si>
  <si>
    <t xml:space="preserve">1 01 02000 01 0000 110 </t>
  </si>
  <si>
    <t>Налог на доходы физических лиц</t>
  </si>
  <si>
    <t>1 14 00000 00 0000 000</t>
  </si>
  <si>
    <t>ДОХОДЫ ОТ ПРОДАЖИ МАТЕРИАЛЬНЫХ И НЕМАТЕРИАЛЬНЫХ АКТИВОВ</t>
  </si>
  <si>
    <t>1 14 01000 00 0000 410</t>
  </si>
  <si>
    <t xml:space="preserve">Доходы от продажи квартир </t>
  </si>
  <si>
    <t>Код бюджетной классификации</t>
  </si>
  <si>
    <t>1 11 03000 00 0000 120</t>
  </si>
  <si>
    <t>Проценты, полученные от предоставления бюджетных кредитов внутри страны</t>
  </si>
  <si>
    <t>1 11 05000 00 0000 120</t>
  </si>
  <si>
    <t>1 00 00000 00 0000 000</t>
  </si>
  <si>
    <t>1 16 00000 00 0000 000</t>
  </si>
  <si>
    <t>ШТРАФЫ, САНКЦИИ, ВОЗМЕЩЕНИЕ УЩЕРБА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</si>
  <si>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</si>
  <si>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</si>
  <si>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</t>
  </si>
  <si>
    <t xml:space="preserve">Акцизы по подакцизным товарам (продукции), производимым на территории Российской Федерации </t>
  </si>
  <si>
    <t>1 05 00000 00 0000 000</t>
  </si>
  <si>
    <t>НАЛОГИ НА СОВОКУПНЫЙ ДОХОД</t>
  </si>
  <si>
    <t>1 11 07000 00 0000 120</t>
  </si>
  <si>
    <t>Платежи от государственных и муниципальных унитарных предприятий</t>
  </si>
  <si>
    <t>1 12 00000 00 0000 000</t>
  </si>
  <si>
    <t>ПЛАТЕЖИ ПРИ ПОЛЬЗОВАНИИ ПРИРОДНЫМИ РЕСУРСАМИ</t>
  </si>
  <si>
    <t>Платежи при пользовании недрами</t>
  </si>
  <si>
    <t>1 12 04000 00 0000 120</t>
  </si>
  <si>
    <t>Наименование дохода</t>
  </si>
  <si>
    <t>Сумма,        тыс. руб.</t>
  </si>
  <si>
    <t xml:space="preserve">1 05 01000 00 0000 110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</si>
  <si>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</si>
  <si>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</si>
  <si>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Плата за использование лесов</t>
  </si>
  <si>
    <t xml:space="preserve">Налог, взимаемый в связи с применением упрощенной системы налогообложения </t>
  </si>
  <si>
    <t>1 14 06000 00 0000 430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</si>
  <si>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</si>
  <si>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</si>
  <si>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1 06 05000 02 0000 110</t>
  </si>
  <si>
    <t>Налог на игорный бизнес</t>
  </si>
  <si>
    <t>НАЛОГОВЫЕ И НЕНАЛОГОВЫЕ ДОХОДЫ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</si>
  <si>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</si>
  <si>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</si>
  <si>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</si>
  <si>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</si>
  <si>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1 15 00000 00 0000 000</t>
  </si>
  <si>
    <t>АДМИНИСТРАТИВНЫЕ ПЛАТЕЖИ И СБОРЫ</t>
  </si>
  <si>
    <t>1 13 00000 00 0000 000</t>
  </si>
  <si>
    <t>1 12 02000 00 0000 120</t>
  </si>
  <si>
    <t xml:space="preserve">Доходы от продажи земельных участков, находящихся в государственной и муниципальной собственности </t>
  </si>
  <si>
    <t>по группам, подгруппам и статьям бюджетной классификации</t>
  </si>
  <si>
    <t>1 08 06000 01 0000 110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</si>
  <si>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</si>
  <si>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</si>
  <si>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БЕЗВОЗМЕЗДНЫЕ ПОСТУПЛЕНИЯ</t>
  </si>
  <si>
    <t>2 00 00000 00 0000 000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</si>
  <si>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</si>
  <si>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</si>
  <si>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</si>
  <si>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2 02 00000 00 0000 000</t>
  </si>
  <si>
    <t xml:space="preserve">Иные межбюджетные трансферты
</t>
  </si>
  <si>
    <t>Субвенции бюджетам бюджетной системы Российской Федерации</t>
  </si>
  <si>
    <t>Доходы областного бюджета</t>
  </si>
  <si>
    <t>ДОХОДЫ ОТ ОКАЗАНИЯ ПЛАТНЫХ УСЛУГ  И КОМПЕНСАЦИИ ЗАТРАТ ГОСУДАРСТВА</t>
  </si>
  <si>
    <t>2 02 20000 00 0000 150</t>
  </si>
  <si>
    <t>2 02 30000 00 0000 150</t>
  </si>
  <si>
    <t>2 02 40000 00 0000 150</t>
  </si>
  <si>
    <t>Доходы от приватизации имущества, находящегося в государственной и муниципальной собственности</t>
  </si>
  <si>
    <t>Налог на профессиональный доход</t>
  </si>
  <si>
    <t xml:space="preserve">1 14 02000 00 0000 000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</si>
  <si>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</si>
  <si>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1 11 02000 00 0000 120</t>
  </si>
  <si>
    <t>1 08 05000 01 0000 110</t>
  </si>
  <si>
    <t>Государственная пошлина за государственную регистрацию актов гражданского состояния и другие юридически значимые действия, совершаемые органами записи актов гражданского состояния и иными уполномоченными органами (за исключением консульских учреждений Российской Федерации)</t>
  </si>
  <si>
    <t xml:space="preserve">Доходы от размещения средств бюджетов 
</t>
  </si>
  <si>
    <t>Плата за негативное воздействие на окружающую среду</t>
  </si>
  <si>
    <t xml:space="preserve">
1 14 13000 00 0000 000</t>
  </si>
  <si>
    <t>Безвозмездные поступления от государственных (муниципальных) организаций в бюджеты субъектов Российской Федерации</t>
  </si>
  <si>
    <t>2 03 00000 00 0000 000</t>
  </si>
  <si>
    <t>БЕЗВОЗМЕЗДНЫЕ ПОСТУПЛЕНИЯ ОТ ГОСУДАРСТВЕННЫХ (МУНИЦИПАЛЬНЫХ) ОРГАНИЗАЦИЙ</t>
  </si>
  <si>
    <t>2 03 02000 02 0000 150</t>
  </si>
  <si>
    <t xml:space="preserve">1 05 06000 01 0000 110 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</si>
  <si>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</si>
  <si>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1 12 01000 01 0000 120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</si>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</sst>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3" fillId="0" borderId="0"/>
    <xf numFmtId="0" fontId="13" fillId="0" borderId="0"/>
    <xf numFmtId="0" fontId="1" fillId="0" borderId="0"/>
  </cellStyleXfs>
  <cellXfs count="33">
    <xf numFmtId="0" fontId="0" fillId="0" borderId="0" xfId="0"/>
    <xf numFmtId="49" fontId="10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0" fontId="4" fillId="0" borderId="0" xfId="0" applyFont="1" applyFill="1"/>
    <xf numFmtId="0" fontId="6" fillId="0" borderId="0" xfId="0" applyFont="1" applyFill="1" applyAlignment="1">
      <alignment horizontal="center" vertical="center"/>
    </xf>
    <xf numFmtId="0" fontId="9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3" fontId="7" fillId="0" borderId="1" xfId="0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3" fontId="7" fillId="0" borderId="1" xfId="0" applyNumberFormat="1" applyFont="1" applyFill="1" applyBorder="1" applyAlignment="1"/>
    <xf numFmtId="49" fontId="10" fillId="0" borderId="2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/>
    <xf numFmtId="0" fontId="7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2" xfId="2"/>
    <cellStyle name="Обычный 3" xfId="3"/>
    <cellStyle name="Обычный 4" xfId="1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1220932</xdr:colOff>
      <xdr:row>0</xdr:row>
      <xdr:rowOff>44163</xdr:rowOff>
    </xdr:from>
    <xdr:to>
      <xdr:col>2</xdr:col>
      <xdr:colOff>991466</xdr:colOff>
      <xdr:row>3</xdr:row>
      <xdr:rowOff>181841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082637" y="44163"/>
          <a:ext cx="2870488" cy="70917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Приложение 6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«Об областном бюджете на 2024 год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и на плановый период 2025 и 2026 годов»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181"/>
  <sheetViews>
    <sheetView tabSelected="1" zoomScale="110" zoomScaleNormal="110" zoomScaleSheetLayoutView="100" workbookViewId="0">
      <selection activeCell="B76" sqref="B76"/>
    </sheetView>
  </sheetViews>
  <sheetFormatPr defaultColWidth="9.140625" defaultRowHeight="14.25" x14ac:dyDescent="0.2"/>
  <cols>
    <col min="1" max="1" width="27.85546875" style="8" customWidth="1"/>
    <col min="2" max="2" width="46.42578125" style="8" customWidth="1"/>
    <col min="3" max="3" width="15" style="8" customWidth="1"/>
    <col min="4" max="4" width="33.7109375" style="8" customWidth="1"/>
    <col min="5" max="5" width="9.85546875" style="8" bestFit="1" customWidth="1"/>
    <col min="6" max="16384" width="9.140625" style="8"/>
  </cols>
  <sheetData>
    <row r="1" spans="1:5" ht="15" x14ac:dyDescent="0.2">
      <c r="A1" s="2"/>
      <c r="B1" s="2"/>
      <c r="C1" s="2"/>
    </row>
    <row r="2" spans="1:5" ht="15" x14ac:dyDescent="0.2">
      <c r="A2" s="2"/>
      <c r="B2" s="2"/>
      <c r="C2" s="2"/>
    </row>
    <row r="3" spans="1:5" s="14" customFormat="1" ht="15" x14ac:dyDescent="0.2">
      <c r="A3" s="11"/>
      <c r="B3" s="11"/>
      <c r="C3" s="11"/>
    </row>
    <row r="4" spans="1:5" s="14" customFormat="1" ht="15" x14ac:dyDescent="0.2">
      <c r="A4" s="11"/>
      <c r="B4" s="11"/>
      <c r="C4" s="11"/>
    </row>
    <row r="5" spans="1:5" s="14" customFormat="1" ht="15" x14ac:dyDescent="0.2">
      <c r="A5" s="11"/>
      <c r="B5" s="12"/>
      <c r="C5" s="12"/>
    </row>
    <row r="6" spans="1:5" ht="15.75" x14ac:dyDescent="0.25">
      <c r="A6" s="32" t="s">
        <v>80</v>
      </c>
      <c r="B6" s="32"/>
      <c r="C6" s="32"/>
    </row>
    <row r="7" spans="1:5" ht="15.75" x14ac:dyDescent="0.25">
      <c r="A7" s="32" t="s">
        <v>68</v>
      </c>
      <c r="B7" s="32"/>
      <c r="C7" s="32"/>
    </row>
    <row r="8" spans="1:5" ht="15.75" x14ac:dyDescent="0.25">
      <c r="A8" s="32" t="s">
        <v>104</v>
      </c>
      <c r="B8" s="32"/>
      <c r="C8" s="32"/>
    </row>
    <row r="9" spans="1:5" ht="15" x14ac:dyDescent="0.2">
      <c r="A9" s="2"/>
      <c r="B9" s="2"/>
      <c r="C9" s="3"/>
    </row>
    <row r="10" spans="1:5" s="9" customFormat="1" ht="30" x14ac:dyDescent="0.2">
      <c r="A10" s="4" t="s">
        <v>27</v>
      </c>
      <c r="B10" s="4" t="s">
        <v>46</v>
      </c>
      <c r="C10" s="4" t="s">
        <v>47</v>
      </c>
    </row>
    <row r="11" spans="1:5" ht="18" customHeight="1" x14ac:dyDescent="0.25">
      <c r="A11" s="15" t="s">
        <v>31</v>
      </c>
      <c r="B11" s="27" t="s">
        <v>58</v>
      </c>
      <c r="C11" s="5">
        <f>C12+C15+C17+C20+C24+C27+C31+C39+C43+C46+C51+C52</f>
        <v>238164776</v>
      </c>
    </row>
    <row r="12" spans="1:5" ht="18" customHeight="1" x14ac:dyDescent="0.25">
      <c r="A12" s="15" t="s">
        <v>17</v>
      </c>
      <c r="B12" s="27" t="s">
        <v>18</v>
      </c>
      <c r="C12" s="5">
        <f>C13+C14</f>
        <v>204451300</v>
      </c>
      <c r="E12" s="14"/>
    </row>
    <row r="13" spans="1:5" ht="18" customHeight="1" x14ac:dyDescent="0.2">
      <c r="A13" s="16" t="s">
        <v>19</v>
      </c>
      <c r="B13" s="28" t="s">
        <v>20</v>
      </c>
      <c r="C13" s="6">
        <v>167365160</v>
      </c>
      <c r="E13" s="14"/>
    </row>
    <row r="14" spans="1:5" ht="18" customHeight="1" x14ac:dyDescent="0.2">
      <c r="A14" s="16" t="s">
        <v>21</v>
      </c>
      <c r="B14" s="28" t="s">
        <v>22</v>
      </c>
      <c r="C14" s="6">
        <v>37086140</v>
      </c>
      <c r="E14" s="14"/>
    </row>
    <row r="15" spans="1:5" ht="48" customHeight="1" x14ac:dyDescent="0.25">
      <c r="A15" s="15" t="s">
        <v>34</v>
      </c>
      <c r="B15" s="27" t="s">
        <v>35</v>
      </c>
      <c r="C15" s="5">
        <f>C16</f>
        <v>10773725</v>
      </c>
      <c r="E15" s="14"/>
    </row>
    <row r="16" spans="1:5" ht="48" customHeight="1" x14ac:dyDescent="0.2">
      <c r="A16" s="16" t="s">
        <v>36</v>
      </c>
      <c r="B16" s="28" t="s">
        <v>37</v>
      </c>
      <c r="C16" s="6">
        <v>10773725</v>
      </c>
      <c r="E16" s="14"/>
    </row>
    <row r="17" spans="1:5" ht="18" customHeight="1" x14ac:dyDescent="0.25">
      <c r="A17" s="15" t="s">
        <v>38</v>
      </c>
      <c r="B17" s="27" t="s">
        <v>39</v>
      </c>
      <c r="C17" s="5">
        <f>C18+C19</f>
        <v>5563585</v>
      </c>
      <c r="E17" s="14"/>
    </row>
    <row r="18" spans="1:5" ht="33" customHeight="1" x14ac:dyDescent="0.2">
      <c r="A18" s="17" t="s">
        <v>48</v>
      </c>
      <c r="B18" s="28" t="s">
        <v>52</v>
      </c>
      <c r="C18" s="6">
        <v>5197424</v>
      </c>
      <c r="E18" s="14"/>
    </row>
    <row r="19" spans="1:5" ht="17.100000000000001" customHeight="1" x14ac:dyDescent="0.2">
      <c r="A19" s="16" t="s">
        <v>99</v>
      </c>
      <c r="B19" s="28" t="s">
        <v>86</v>
      </c>
      <c r="C19" s="6">
        <v>366161</v>
      </c>
      <c r="E19" s="14"/>
    </row>
    <row r="20" spans="1:5" ht="18" customHeight="1" x14ac:dyDescent="0.25">
      <c r="A20" s="15" t="s">
        <v>0</v>
      </c>
      <c r="B20" s="27" t="s">
        <v>1</v>
      </c>
      <c r="C20" s="5">
        <f>C21+C22+C23</f>
        <v>14771818</v>
      </c>
      <c r="E20" s="14"/>
    </row>
    <row r="21" spans="1:5" ht="18" customHeight="1" x14ac:dyDescent="0.2">
      <c r="A21" s="16" t="s">
        <v>2</v>
      </c>
      <c r="B21" s="28" t="s">
        <v>3</v>
      </c>
      <c r="C21" s="6">
        <v>12435329</v>
      </c>
      <c r="E21" s="14"/>
    </row>
    <row r="22" spans="1:5" ht="18" customHeight="1" x14ac:dyDescent="0.2">
      <c r="A22" s="16" t="s">
        <v>4</v>
      </c>
      <c r="B22" s="28" t="s">
        <v>5</v>
      </c>
      <c r="C22" s="6">
        <v>2335289</v>
      </c>
      <c r="E22" s="14"/>
    </row>
    <row r="23" spans="1:5" ht="18" customHeight="1" x14ac:dyDescent="0.2">
      <c r="A23" s="16" t="s">
        <v>56</v>
      </c>
      <c r="B23" s="28" t="s">
        <v>57</v>
      </c>
      <c r="C23" s="6">
        <v>1200</v>
      </c>
      <c r="E23" s="14"/>
    </row>
    <row r="24" spans="1:5" ht="48" customHeight="1" x14ac:dyDescent="0.25">
      <c r="A24" s="15" t="s">
        <v>6</v>
      </c>
      <c r="B24" s="27" t="s">
        <v>7</v>
      </c>
      <c r="C24" s="5">
        <f>C25+C26</f>
        <v>104468</v>
      </c>
      <c r="E24" s="14"/>
    </row>
    <row r="25" spans="1:5" ht="18" customHeight="1" x14ac:dyDescent="0.2">
      <c r="A25" s="16" t="s">
        <v>8</v>
      </c>
      <c r="B25" s="28" t="s">
        <v>9</v>
      </c>
      <c r="C25" s="6">
        <v>94879</v>
      </c>
      <c r="E25" s="14"/>
    </row>
    <row r="26" spans="1:5" ht="48" customHeight="1" x14ac:dyDescent="0.2">
      <c r="A26" s="16" t="s">
        <v>10</v>
      </c>
      <c r="B26" s="28" t="s">
        <v>11</v>
      </c>
      <c r="C26" s="6">
        <v>9589</v>
      </c>
      <c r="E26" s="14"/>
    </row>
    <row r="27" spans="1:5" ht="18" customHeight="1" x14ac:dyDescent="0.25">
      <c r="A27" s="15" t="s">
        <v>12</v>
      </c>
      <c r="B27" s="27" t="s">
        <v>13</v>
      </c>
      <c r="C27" s="5">
        <f>C28+C29+C30</f>
        <v>309561</v>
      </c>
      <c r="E27" s="14"/>
    </row>
    <row r="28" spans="1:5" s="14" customFormat="1" ht="138.94999999999999" customHeight="1" x14ac:dyDescent="0.2">
      <c r="A28" s="17" t="s">
        <v>90</v>
      </c>
      <c r="B28" s="29" t="s">
        <v>91</v>
      </c>
      <c r="C28" s="7">
        <v>9</v>
      </c>
    </row>
    <row r="29" spans="1:5" ht="110.1" customHeight="1" x14ac:dyDescent="0.2">
      <c r="A29" s="17" t="s">
        <v>69</v>
      </c>
      <c r="B29" s="30" t="s">
        <v>100</v>
      </c>
      <c r="C29" s="7">
        <v>12000</v>
      </c>
      <c r="E29" s="14"/>
    </row>
    <row r="30" spans="1:5" ht="63" customHeight="1" x14ac:dyDescent="0.2">
      <c r="A30" s="17" t="s">
        <v>71</v>
      </c>
      <c r="B30" s="30" t="s">
        <v>70</v>
      </c>
      <c r="C30" s="7">
        <v>297552</v>
      </c>
      <c r="E30" s="14"/>
    </row>
    <row r="31" spans="1:5" ht="63" customHeight="1" x14ac:dyDescent="0.25">
      <c r="A31" s="15" t="s">
        <v>14</v>
      </c>
      <c r="B31" s="27" t="s">
        <v>15</v>
      </c>
      <c r="C31" s="5">
        <f>SUM(C32:C38)</f>
        <v>677853</v>
      </c>
      <c r="E31" s="14"/>
    </row>
    <row r="32" spans="1:5" ht="110.1" customHeight="1" x14ac:dyDescent="0.2">
      <c r="A32" s="16" t="s">
        <v>16</v>
      </c>
      <c r="B32" s="28" t="s">
        <v>49</v>
      </c>
      <c r="C32" s="6">
        <v>86013</v>
      </c>
      <c r="E32" s="14"/>
    </row>
    <row r="33" spans="1:5" s="14" customFormat="1" ht="18" customHeight="1" x14ac:dyDescent="0.2">
      <c r="A33" s="16" t="s">
        <v>89</v>
      </c>
      <c r="B33" s="28" t="s">
        <v>92</v>
      </c>
      <c r="C33" s="6">
        <v>500000</v>
      </c>
    </row>
    <row r="34" spans="1:5" ht="33" customHeight="1" x14ac:dyDescent="0.2">
      <c r="A34" s="16" t="s">
        <v>28</v>
      </c>
      <c r="B34" s="28" t="s">
        <v>29</v>
      </c>
      <c r="C34" s="6">
        <v>120</v>
      </c>
      <c r="E34" s="14"/>
    </row>
    <row r="35" spans="1:5" ht="138.94999999999999" customHeight="1" x14ac:dyDescent="0.2">
      <c r="A35" s="16" t="s">
        <v>30</v>
      </c>
      <c r="B35" s="28" t="s">
        <v>54</v>
      </c>
      <c r="C35" s="6">
        <v>77859</v>
      </c>
      <c r="E35" s="14"/>
    </row>
    <row r="36" spans="1:5" s="14" customFormat="1" ht="62.25" customHeight="1" x14ac:dyDescent="0.2">
      <c r="A36" s="16" t="s">
        <v>102</v>
      </c>
      <c r="B36" s="28" t="s">
        <v>103</v>
      </c>
      <c r="C36" s="6">
        <v>129</v>
      </c>
    </row>
    <row r="37" spans="1:5" ht="33" customHeight="1" x14ac:dyDescent="0.2">
      <c r="A37" s="16" t="s">
        <v>40</v>
      </c>
      <c r="B37" s="28" t="s">
        <v>41</v>
      </c>
      <c r="C37" s="6">
        <v>1959</v>
      </c>
      <c r="D37" s="14"/>
      <c r="E37" s="14"/>
    </row>
    <row r="38" spans="1:5" ht="125.1" customHeight="1" x14ac:dyDescent="0.2">
      <c r="A38" s="16" t="s">
        <v>50</v>
      </c>
      <c r="B38" s="28" t="s">
        <v>55</v>
      </c>
      <c r="C38" s="6">
        <v>11773</v>
      </c>
      <c r="E38" s="14"/>
    </row>
    <row r="39" spans="1:5" ht="33" customHeight="1" x14ac:dyDescent="0.25">
      <c r="A39" s="15" t="s">
        <v>42</v>
      </c>
      <c r="B39" s="27" t="s">
        <v>43</v>
      </c>
      <c r="C39" s="5">
        <f>C40+C41+C42</f>
        <v>262099</v>
      </c>
      <c r="E39" s="14"/>
    </row>
    <row r="40" spans="1:5" ht="33" customHeight="1" x14ac:dyDescent="0.2">
      <c r="A40" s="17" t="s">
        <v>101</v>
      </c>
      <c r="B40" s="30" t="s">
        <v>93</v>
      </c>
      <c r="C40" s="7">
        <v>47197</v>
      </c>
      <c r="E40" s="14"/>
    </row>
    <row r="41" spans="1:5" ht="18" customHeight="1" x14ac:dyDescent="0.2">
      <c r="A41" s="16" t="s">
        <v>66</v>
      </c>
      <c r="B41" s="28" t="s">
        <v>44</v>
      </c>
      <c r="C41" s="6">
        <v>23902</v>
      </c>
      <c r="E41" s="14"/>
    </row>
    <row r="42" spans="1:5" ht="18" customHeight="1" x14ac:dyDescent="0.2">
      <c r="A42" s="16" t="s">
        <v>45</v>
      </c>
      <c r="B42" s="28" t="s">
        <v>51</v>
      </c>
      <c r="C42" s="6">
        <v>191000</v>
      </c>
      <c r="E42" s="14"/>
    </row>
    <row r="43" spans="1:5" ht="33" customHeight="1" x14ac:dyDescent="0.25">
      <c r="A43" s="15" t="s">
        <v>65</v>
      </c>
      <c r="B43" s="27" t="s">
        <v>81</v>
      </c>
      <c r="C43" s="5">
        <f>C44+C45</f>
        <v>555242</v>
      </c>
      <c r="E43" s="14"/>
    </row>
    <row r="44" spans="1:5" ht="18" customHeight="1" x14ac:dyDescent="0.2">
      <c r="A44" s="16" t="s">
        <v>59</v>
      </c>
      <c r="B44" s="28" t="s">
        <v>60</v>
      </c>
      <c r="C44" s="6">
        <v>30872</v>
      </c>
      <c r="E44" s="14"/>
    </row>
    <row r="45" spans="1:5" ht="18" customHeight="1" x14ac:dyDescent="0.2">
      <c r="A45" s="16" t="s">
        <v>61</v>
      </c>
      <c r="B45" s="28" t="s">
        <v>62</v>
      </c>
      <c r="C45" s="6">
        <v>524370</v>
      </c>
      <c r="E45" s="14"/>
    </row>
    <row r="46" spans="1:5" ht="33" customHeight="1" x14ac:dyDescent="0.25">
      <c r="A46" s="15" t="s">
        <v>23</v>
      </c>
      <c r="B46" s="27" t="s">
        <v>24</v>
      </c>
      <c r="C46" s="5">
        <f>C47+C48+C49+C50</f>
        <v>77860</v>
      </c>
      <c r="E46" s="14"/>
    </row>
    <row r="47" spans="1:5" ht="18" customHeight="1" x14ac:dyDescent="0.2">
      <c r="A47" s="16" t="s">
        <v>25</v>
      </c>
      <c r="B47" s="28" t="s">
        <v>26</v>
      </c>
      <c r="C47" s="6">
        <v>40477</v>
      </c>
      <c r="E47" s="14"/>
    </row>
    <row r="48" spans="1:5" ht="125.1" customHeight="1" x14ac:dyDescent="0.2">
      <c r="A48" s="16" t="s">
        <v>87</v>
      </c>
      <c r="B48" s="28" t="s">
        <v>88</v>
      </c>
      <c r="C48" s="6">
        <v>1183</v>
      </c>
      <c r="E48" s="14"/>
    </row>
    <row r="49" spans="1:5" ht="48" customHeight="1" x14ac:dyDescent="0.2">
      <c r="A49" s="16" t="s">
        <v>53</v>
      </c>
      <c r="B49" s="28" t="s">
        <v>67</v>
      </c>
      <c r="C49" s="6">
        <v>2500</v>
      </c>
      <c r="E49" s="14"/>
    </row>
    <row r="50" spans="1:5" ht="48" customHeight="1" x14ac:dyDescent="0.2">
      <c r="A50" s="16" t="s">
        <v>94</v>
      </c>
      <c r="B50" s="28" t="s">
        <v>85</v>
      </c>
      <c r="C50" s="6">
        <v>33700</v>
      </c>
      <c r="E50" s="14"/>
    </row>
    <row r="51" spans="1:5" ht="32.1" customHeight="1" x14ac:dyDescent="0.25">
      <c r="A51" s="15" t="s">
        <v>63</v>
      </c>
      <c r="B51" s="27" t="s">
        <v>64</v>
      </c>
      <c r="C51" s="5">
        <v>93</v>
      </c>
      <c r="E51" s="14"/>
    </row>
    <row r="52" spans="1:5" ht="33" customHeight="1" x14ac:dyDescent="0.25">
      <c r="A52" s="15" t="s">
        <v>32</v>
      </c>
      <c r="B52" s="27" t="s">
        <v>33</v>
      </c>
      <c r="C52" s="5">
        <v>617172</v>
      </c>
      <c r="E52" s="14"/>
    </row>
    <row r="53" spans="1:5" s="14" customFormat="1" ht="18" customHeight="1" x14ac:dyDescent="0.25">
      <c r="A53" s="15" t="s">
        <v>73</v>
      </c>
      <c r="B53" s="31" t="s">
        <v>72</v>
      </c>
      <c r="C53" s="13">
        <f>C54+C58</f>
        <v>4496961</v>
      </c>
      <c r="D53" s="8"/>
    </row>
    <row r="54" spans="1:5" s="10" customFormat="1" ht="48" customHeight="1" x14ac:dyDescent="0.25">
      <c r="A54" s="18" t="s">
        <v>77</v>
      </c>
      <c r="B54" s="31" t="s">
        <v>75</v>
      </c>
      <c r="C54" s="19">
        <f>SUM(C55:C57)</f>
        <v>4204861</v>
      </c>
      <c r="D54" s="14"/>
      <c r="E54" s="14"/>
    </row>
    <row r="55" spans="1:5" ht="46.5" customHeight="1" x14ac:dyDescent="0.2">
      <c r="A55" s="22" t="s">
        <v>82</v>
      </c>
      <c r="B55" s="30" t="s">
        <v>76</v>
      </c>
      <c r="C55" s="23">
        <v>1485032</v>
      </c>
      <c r="E55" s="14"/>
    </row>
    <row r="56" spans="1:5" ht="18" customHeight="1" x14ac:dyDescent="0.2">
      <c r="A56" s="22" t="s">
        <v>83</v>
      </c>
      <c r="B56" s="30" t="s">
        <v>79</v>
      </c>
      <c r="C56" s="23">
        <v>1568324</v>
      </c>
      <c r="E56" s="14"/>
    </row>
    <row r="57" spans="1:5" s="14" customFormat="1" ht="15.95" customHeight="1" x14ac:dyDescent="0.2">
      <c r="A57" s="22" t="s">
        <v>84</v>
      </c>
      <c r="B57" s="30" t="s">
        <v>78</v>
      </c>
      <c r="C57" s="23">
        <v>1151505</v>
      </c>
      <c r="D57" s="8"/>
    </row>
    <row r="58" spans="1:5" s="14" customFormat="1" ht="48" customHeight="1" x14ac:dyDescent="0.25">
      <c r="A58" s="24" t="s">
        <v>96</v>
      </c>
      <c r="B58" s="26" t="s">
        <v>97</v>
      </c>
      <c r="C58" s="20">
        <f>C59</f>
        <v>292100</v>
      </c>
    </row>
    <row r="59" spans="1:5" s="14" customFormat="1" ht="62.25" customHeight="1" x14ac:dyDescent="0.2">
      <c r="A59" s="22" t="s">
        <v>98</v>
      </c>
      <c r="B59" s="25" t="s">
        <v>95</v>
      </c>
      <c r="C59" s="23">
        <v>292100</v>
      </c>
    </row>
    <row r="60" spans="1:5" ht="15.75" x14ac:dyDescent="0.25">
      <c r="A60" s="21" t="s">
        <v>74</v>
      </c>
      <c r="B60" s="1"/>
      <c r="C60" s="20">
        <f>C11+C53</f>
        <v>242661737</v>
      </c>
    </row>
    <row r="61" spans="1:5" ht="15" x14ac:dyDescent="0.2">
      <c r="A61" s="2"/>
      <c r="B61" s="2"/>
      <c r="C61" s="2"/>
    </row>
    <row r="62" spans="1:5" ht="15" x14ac:dyDescent="0.2">
      <c r="A62" s="2"/>
      <c r="B62" s="2"/>
      <c r="C62" s="2"/>
    </row>
    <row r="63" spans="1:5" ht="15" x14ac:dyDescent="0.2">
      <c r="A63" s="2"/>
      <c r="B63" s="2"/>
      <c r="C63" s="11"/>
    </row>
    <row r="64" spans="1:5" ht="15" x14ac:dyDescent="0.2">
      <c r="A64" s="2"/>
      <c r="B64" s="2"/>
      <c r="C64" s="2"/>
    </row>
    <row r="65" spans="1:3" ht="15" x14ac:dyDescent="0.2">
      <c r="A65" s="2"/>
      <c r="B65" s="2"/>
      <c r="C65" s="2"/>
    </row>
    <row r="66" spans="1:3" ht="15" x14ac:dyDescent="0.2">
      <c r="A66" s="2"/>
      <c r="B66" s="2"/>
      <c r="C66" s="2"/>
    </row>
    <row r="67" spans="1:3" ht="15" x14ac:dyDescent="0.2">
      <c r="A67" s="2"/>
      <c r="B67" s="2"/>
      <c r="C67" s="2"/>
    </row>
    <row r="68" spans="1:3" ht="15" x14ac:dyDescent="0.2">
      <c r="A68" s="2"/>
      <c r="B68" s="2"/>
      <c r="C68" s="2"/>
    </row>
    <row r="69" spans="1:3" ht="15" x14ac:dyDescent="0.2">
      <c r="A69" s="2"/>
      <c r="B69" s="2"/>
      <c r="C69" s="2"/>
    </row>
    <row r="70" spans="1:3" ht="15" x14ac:dyDescent="0.2">
      <c r="A70" s="2"/>
      <c r="B70" s="2"/>
      <c r="C70" s="2"/>
    </row>
    <row r="71" spans="1:3" ht="15" x14ac:dyDescent="0.2">
      <c r="A71" s="2"/>
      <c r="B71" s="2"/>
      <c r="C71" s="2"/>
    </row>
    <row r="72" spans="1:3" ht="15" x14ac:dyDescent="0.2">
      <c r="A72" s="2"/>
      <c r="B72" s="2"/>
      <c r="C72" s="2"/>
    </row>
    <row r="73" spans="1:3" ht="15" x14ac:dyDescent="0.2">
      <c r="A73" s="2"/>
      <c r="B73" s="2"/>
      <c r="C73" s="2"/>
    </row>
    <row r="74" spans="1:3" ht="15" x14ac:dyDescent="0.2">
      <c r="A74" s="2"/>
      <c r="B74" s="2"/>
      <c r="C74" s="2"/>
    </row>
    <row r="75" spans="1:3" ht="15" x14ac:dyDescent="0.2">
      <c r="A75" s="2"/>
      <c r="B75" s="2"/>
      <c r="C75" s="2"/>
    </row>
    <row r="76" spans="1:3" ht="15" x14ac:dyDescent="0.2">
      <c r="A76" s="2"/>
      <c r="B76" s="2"/>
      <c r="C76" s="2"/>
    </row>
    <row r="77" spans="1:3" ht="15" x14ac:dyDescent="0.2">
      <c r="A77" s="2"/>
      <c r="B77" s="2"/>
      <c r="C77" s="2"/>
    </row>
    <row r="78" spans="1:3" ht="15" x14ac:dyDescent="0.2">
      <c r="A78" s="2"/>
      <c r="B78" s="2"/>
      <c r="C78" s="2"/>
    </row>
    <row r="79" spans="1:3" ht="15" x14ac:dyDescent="0.2">
      <c r="A79" s="2"/>
      <c r="B79" s="2"/>
      <c r="C79" s="2"/>
    </row>
    <row r="80" spans="1:3" ht="15" x14ac:dyDescent="0.2">
      <c r="A80" s="2"/>
      <c r="B80" s="2"/>
      <c r="C80" s="2"/>
    </row>
    <row r="81" spans="1:3" ht="15" x14ac:dyDescent="0.2">
      <c r="A81" s="2"/>
      <c r="B81" s="2"/>
      <c r="C81" s="2"/>
    </row>
    <row r="82" spans="1:3" ht="15" x14ac:dyDescent="0.2">
      <c r="A82" s="2"/>
      <c r="B82" s="2"/>
      <c r="C82" s="2"/>
    </row>
    <row r="83" spans="1:3" ht="15" x14ac:dyDescent="0.2">
      <c r="A83" s="2"/>
      <c r="B83" s="2"/>
      <c r="C83" s="2"/>
    </row>
    <row r="84" spans="1:3" ht="15" x14ac:dyDescent="0.2">
      <c r="A84" s="2"/>
      <c r="B84" s="2"/>
      <c r="C84" s="2"/>
    </row>
    <row r="85" spans="1:3" ht="15" x14ac:dyDescent="0.2">
      <c r="A85" s="2"/>
      <c r="B85" s="2"/>
      <c r="C85" s="2"/>
    </row>
    <row r="86" spans="1:3" ht="15" x14ac:dyDescent="0.2">
      <c r="A86" s="2"/>
      <c r="B86" s="2"/>
      <c r="C86" s="2"/>
    </row>
    <row r="87" spans="1:3" ht="15" x14ac:dyDescent="0.2">
      <c r="A87" s="2"/>
      <c r="B87" s="2"/>
      <c r="C87" s="2"/>
    </row>
    <row r="88" spans="1:3" ht="15" x14ac:dyDescent="0.2">
      <c r="A88" s="2"/>
      <c r="B88" s="2"/>
      <c r="C88" s="2"/>
    </row>
    <row r="89" spans="1:3" ht="15" x14ac:dyDescent="0.2">
      <c r="A89" s="2"/>
      <c r="B89" s="2"/>
      <c r="C89" s="2"/>
    </row>
    <row r="90" spans="1:3" ht="15" x14ac:dyDescent="0.2">
      <c r="A90" s="2"/>
      <c r="B90" s="2"/>
      <c r="C90" s="2"/>
    </row>
    <row r="91" spans="1:3" ht="15" x14ac:dyDescent="0.2">
      <c r="A91" s="2"/>
      <c r="B91" s="2"/>
      <c r="C91" s="2"/>
    </row>
    <row r="92" spans="1:3" ht="15" x14ac:dyDescent="0.2">
      <c r="A92" s="2"/>
      <c r="B92" s="2"/>
      <c r="C92" s="2"/>
    </row>
    <row r="93" spans="1:3" ht="15" x14ac:dyDescent="0.2">
      <c r="A93" s="2"/>
      <c r="B93" s="2"/>
      <c r="C93" s="2"/>
    </row>
    <row r="94" spans="1:3" ht="15" x14ac:dyDescent="0.2">
      <c r="A94" s="2"/>
      <c r="B94" s="2"/>
      <c r="C94" s="2"/>
    </row>
    <row r="95" spans="1:3" ht="15" x14ac:dyDescent="0.2">
      <c r="A95" s="2"/>
      <c r="B95" s="2"/>
      <c r="C95" s="2"/>
    </row>
    <row r="96" spans="1:3" ht="15" x14ac:dyDescent="0.2">
      <c r="A96" s="2"/>
      <c r="B96" s="2"/>
      <c r="C96" s="2"/>
    </row>
    <row r="97" spans="1:3" ht="15" x14ac:dyDescent="0.2">
      <c r="A97" s="2"/>
      <c r="B97" s="2"/>
      <c r="C97" s="2"/>
    </row>
    <row r="98" spans="1:3" ht="15" x14ac:dyDescent="0.2">
      <c r="A98" s="2"/>
      <c r="B98" s="2"/>
      <c r="C98" s="2"/>
    </row>
    <row r="99" spans="1:3" ht="15" x14ac:dyDescent="0.2">
      <c r="A99" s="2"/>
      <c r="B99" s="2"/>
      <c r="C99" s="2"/>
    </row>
    <row r="100" spans="1:3" ht="15" x14ac:dyDescent="0.2">
      <c r="A100" s="2"/>
      <c r="B100" s="2"/>
      <c r="C100" s="2"/>
    </row>
    <row r="101" spans="1:3" ht="15" x14ac:dyDescent="0.2">
      <c r="A101" s="2"/>
      <c r="B101" s="2"/>
      <c r="C101" s="2"/>
    </row>
    <row r="102" spans="1:3" ht="15" x14ac:dyDescent="0.2">
      <c r="A102" s="2"/>
      <c r="B102" s="2"/>
      <c r="C102" s="2"/>
    </row>
    <row r="103" spans="1:3" ht="15" x14ac:dyDescent="0.2">
      <c r="A103" s="2"/>
      <c r="B103" s="2"/>
      <c r="C103" s="2"/>
    </row>
    <row r="104" spans="1:3" ht="15" x14ac:dyDescent="0.2">
      <c r="A104" s="2"/>
      <c r="B104" s="2"/>
      <c r="C104" s="2"/>
    </row>
    <row r="105" spans="1:3" ht="15" x14ac:dyDescent="0.2">
      <c r="A105" s="2"/>
      <c r="B105" s="2"/>
      <c r="C105" s="2"/>
    </row>
    <row r="106" spans="1:3" ht="15" x14ac:dyDescent="0.2">
      <c r="A106" s="2"/>
      <c r="B106" s="2"/>
      <c r="C106" s="2"/>
    </row>
    <row r="107" spans="1:3" ht="15" x14ac:dyDescent="0.2">
      <c r="A107" s="2"/>
      <c r="B107" s="2"/>
      <c r="C107" s="2"/>
    </row>
    <row r="108" spans="1:3" ht="15" x14ac:dyDescent="0.2">
      <c r="A108" s="2"/>
      <c r="B108" s="2"/>
      <c r="C108" s="2"/>
    </row>
    <row r="109" spans="1:3" ht="15" x14ac:dyDescent="0.2">
      <c r="A109" s="2"/>
      <c r="B109" s="2"/>
      <c r="C109" s="2"/>
    </row>
    <row r="110" spans="1:3" ht="15" x14ac:dyDescent="0.2">
      <c r="A110" s="2"/>
      <c r="B110" s="2"/>
      <c r="C110" s="2"/>
    </row>
    <row r="111" spans="1:3" ht="15" x14ac:dyDescent="0.2">
      <c r="A111" s="2"/>
      <c r="B111" s="2"/>
      <c r="C111" s="2"/>
    </row>
    <row r="112" spans="1:3" ht="15" x14ac:dyDescent="0.2">
      <c r="A112" s="2"/>
      <c r="B112" s="2"/>
      <c r="C112" s="2"/>
    </row>
    <row r="113" spans="1:3" ht="15" x14ac:dyDescent="0.2">
      <c r="A113" s="2"/>
      <c r="B113" s="2"/>
      <c r="C113" s="2"/>
    </row>
    <row r="114" spans="1:3" ht="15" x14ac:dyDescent="0.2">
      <c r="A114" s="2"/>
      <c r="B114" s="2"/>
      <c r="C114" s="2"/>
    </row>
    <row r="115" spans="1:3" ht="15" x14ac:dyDescent="0.2">
      <c r="A115" s="2"/>
      <c r="B115" s="2"/>
      <c r="C115" s="2"/>
    </row>
    <row r="116" spans="1:3" ht="15" x14ac:dyDescent="0.2">
      <c r="A116" s="2"/>
      <c r="B116" s="2"/>
      <c r="C116" s="2"/>
    </row>
    <row r="117" spans="1:3" ht="15" x14ac:dyDescent="0.2">
      <c r="A117" s="2"/>
      <c r="B117" s="2"/>
      <c r="C117" s="2"/>
    </row>
    <row r="118" spans="1:3" ht="15" x14ac:dyDescent="0.2">
      <c r="A118" s="2"/>
      <c r="B118" s="2"/>
      <c r="C118" s="2"/>
    </row>
    <row r="119" spans="1:3" ht="15" x14ac:dyDescent="0.2">
      <c r="A119" s="2"/>
      <c r="B119" s="2"/>
      <c r="C119" s="2"/>
    </row>
    <row r="120" spans="1:3" ht="15" x14ac:dyDescent="0.2">
      <c r="A120" s="2"/>
      <c r="B120" s="2"/>
      <c r="C120" s="2"/>
    </row>
    <row r="121" spans="1:3" ht="15" x14ac:dyDescent="0.2">
      <c r="A121" s="2"/>
      <c r="B121" s="2"/>
      <c r="C121" s="2"/>
    </row>
    <row r="122" spans="1:3" ht="15" x14ac:dyDescent="0.2">
      <c r="A122" s="2"/>
      <c r="B122" s="2"/>
      <c r="C122" s="2"/>
    </row>
    <row r="123" spans="1:3" ht="15" x14ac:dyDescent="0.2">
      <c r="A123" s="2"/>
      <c r="B123" s="2"/>
      <c r="C123" s="2"/>
    </row>
    <row r="124" spans="1:3" ht="15" x14ac:dyDescent="0.2">
      <c r="A124" s="2"/>
      <c r="B124" s="2"/>
      <c r="C124" s="2"/>
    </row>
    <row r="125" spans="1:3" ht="15" x14ac:dyDescent="0.2">
      <c r="A125" s="2"/>
      <c r="B125" s="2"/>
      <c r="C125" s="2"/>
    </row>
    <row r="126" spans="1:3" ht="15" x14ac:dyDescent="0.2">
      <c r="A126" s="2"/>
      <c r="B126" s="2"/>
      <c r="C126" s="2"/>
    </row>
    <row r="127" spans="1:3" ht="15" x14ac:dyDescent="0.2">
      <c r="A127" s="2"/>
      <c r="B127" s="2"/>
      <c r="C127" s="2"/>
    </row>
    <row r="128" spans="1:3" ht="15" x14ac:dyDescent="0.2">
      <c r="A128" s="2"/>
      <c r="B128" s="2"/>
      <c r="C128" s="2"/>
    </row>
    <row r="129" spans="1:3" ht="15" x14ac:dyDescent="0.2">
      <c r="A129" s="2"/>
      <c r="B129" s="2"/>
      <c r="C129" s="2"/>
    </row>
    <row r="130" spans="1:3" ht="15" x14ac:dyDescent="0.2">
      <c r="A130" s="2"/>
      <c r="B130" s="2"/>
      <c r="C130" s="2"/>
    </row>
    <row r="131" spans="1:3" ht="15" x14ac:dyDescent="0.2">
      <c r="A131" s="2"/>
      <c r="B131" s="2"/>
      <c r="C131" s="2"/>
    </row>
    <row r="132" spans="1:3" ht="15" x14ac:dyDescent="0.2">
      <c r="A132" s="2"/>
      <c r="B132" s="2"/>
      <c r="C132" s="2"/>
    </row>
    <row r="133" spans="1:3" ht="15" x14ac:dyDescent="0.2">
      <c r="A133" s="2"/>
      <c r="B133" s="2"/>
      <c r="C133" s="2"/>
    </row>
    <row r="134" spans="1:3" ht="15" x14ac:dyDescent="0.2">
      <c r="A134" s="2"/>
      <c r="B134" s="2"/>
      <c r="C134" s="2"/>
    </row>
    <row r="135" spans="1:3" ht="15" x14ac:dyDescent="0.2">
      <c r="A135" s="2"/>
      <c r="B135" s="2"/>
      <c r="C135" s="2"/>
    </row>
    <row r="136" spans="1:3" ht="15" x14ac:dyDescent="0.2">
      <c r="A136" s="2"/>
      <c r="B136" s="2"/>
      <c r="C136" s="2"/>
    </row>
    <row r="137" spans="1:3" ht="15" x14ac:dyDescent="0.2">
      <c r="A137" s="2"/>
      <c r="B137" s="2"/>
      <c r="C137" s="2"/>
    </row>
    <row r="138" spans="1:3" ht="15" x14ac:dyDescent="0.2">
      <c r="A138" s="2"/>
      <c r="B138" s="2"/>
      <c r="C138" s="2"/>
    </row>
    <row r="139" spans="1:3" ht="15" x14ac:dyDescent="0.2">
      <c r="A139" s="2"/>
      <c r="B139" s="2"/>
      <c r="C139" s="2"/>
    </row>
    <row r="140" spans="1:3" ht="15" x14ac:dyDescent="0.2">
      <c r="A140" s="2"/>
      <c r="B140" s="2"/>
      <c r="C140" s="2"/>
    </row>
    <row r="141" spans="1:3" ht="15" x14ac:dyDescent="0.2">
      <c r="A141" s="2"/>
      <c r="B141" s="2"/>
      <c r="C141" s="2"/>
    </row>
    <row r="142" spans="1:3" ht="15" x14ac:dyDescent="0.2">
      <c r="A142" s="2"/>
      <c r="B142" s="2"/>
      <c r="C142" s="2"/>
    </row>
    <row r="143" spans="1:3" ht="15" x14ac:dyDescent="0.2">
      <c r="A143" s="2"/>
      <c r="B143" s="2"/>
      <c r="C143" s="2"/>
    </row>
    <row r="144" spans="1:3" ht="15" x14ac:dyDescent="0.2">
      <c r="A144" s="2"/>
      <c r="B144" s="2"/>
      <c r="C144" s="2"/>
    </row>
    <row r="145" spans="1:3" ht="15" x14ac:dyDescent="0.2">
      <c r="A145" s="2"/>
      <c r="B145" s="2"/>
      <c r="C145" s="2"/>
    </row>
    <row r="146" spans="1:3" ht="15" x14ac:dyDescent="0.2">
      <c r="A146" s="2"/>
      <c r="B146" s="2"/>
      <c r="C146" s="2"/>
    </row>
    <row r="147" spans="1:3" ht="15" x14ac:dyDescent="0.2">
      <c r="A147" s="2"/>
      <c r="B147" s="2"/>
      <c r="C147" s="2"/>
    </row>
    <row r="148" spans="1:3" ht="15" x14ac:dyDescent="0.2">
      <c r="A148" s="2"/>
      <c r="B148" s="2"/>
      <c r="C148" s="2"/>
    </row>
    <row r="149" spans="1:3" ht="15" x14ac:dyDescent="0.2">
      <c r="A149" s="2"/>
      <c r="B149" s="2"/>
      <c r="C149" s="2"/>
    </row>
    <row r="150" spans="1:3" ht="15" x14ac:dyDescent="0.2">
      <c r="A150" s="2"/>
      <c r="B150" s="2"/>
      <c r="C150" s="2"/>
    </row>
    <row r="151" spans="1:3" ht="15" x14ac:dyDescent="0.2">
      <c r="A151" s="2"/>
      <c r="B151" s="2"/>
      <c r="C151" s="2"/>
    </row>
    <row r="152" spans="1:3" ht="15" x14ac:dyDescent="0.2">
      <c r="A152" s="2"/>
      <c r="B152" s="2"/>
      <c r="C152" s="2"/>
    </row>
    <row r="153" spans="1:3" ht="15" x14ac:dyDescent="0.2">
      <c r="A153" s="2"/>
      <c r="B153" s="2"/>
      <c r="C153" s="2"/>
    </row>
    <row r="154" spans="1:3" ht="15" x14ac:dyDescent="0.2">
      <c r="A154" s="2"/>
      <c r="B154" s="2"/>
      <c r="C154" s="2"/>
    </row>
    <row r="155" spans="1:3" ht="15" x14ac:dyDescent="0.2">
      <c r="A155" s="2"/>
      <c r="B155" s="2"/>
      <c r="C155" s="2"/>
    </row>
    <row r="156" spans="1:3" ht="15" x14ac:dyDescent="0.2">
      <c r="A156" s="2"/>
      <c r="B156" s="2"/>
      <c r="C156" s="2"/>
    </row>
    <row r="157" spans="1:3" ht="15" x14ac:dyDescent="0.2">
      <c r="A157" s="2"/>
      <c r="B157" s="2"/>
      <c r="C157" s="2"/>
    </row>
    <row r="158" spans="1:3" ht="15" x14ac:dyDescent="0.2">
      <c r="A158" s="2"/>
      <c r="B158" s="2"/>
      <c r="C158" s="2"/>
    </row>
    <row r="159" spans="1:3" ht="15" x14ac:dyDescent="0.2">
      <c r="A159" s="2"/>
      <c r="B159" s="2"/>
      <c r="C159" s="2"/>
    </row>
    <row r="160" spans="1:3" ht="15" x14ac:dyDescent="0.2">
      <c r="A160" s="2"/>
      <c r="B160" s="2"/>
      <c r="C160" s="2"/>
    </row>
    <row r="161" spans="1:3" ht="15" x14ac:dyDescent="0.2">
      <c r="A161" s="2"/>
      <c r="B161" s="2"/>
      <c r="C161" s="2"/>
    </row>
    <row r="162" spans="1:3" ht="15" x14ac:dyDescent="0.2">
      <c r="A162" s="2"/>
      <c r="B162" s="2"/>
      <c r="C162" s="2"/>
    </row>
    <row r="163" spans="1:3" ht="15" x14ac:dyDescent="0.2">
      <c r="A163" s="2"/>
      <c r="B163" s="2"/>
      <c r="C163" s="2"/>
    </row>
    <row r="164" spans="1:3" ht="15" x14ac:dyDescent="0.2">
      <c r="A164" s="2"/>
      <c r="B164" s="2"/>
      <c r="C164" s="2"/>
    </row>
    <row r="165" spans="1:3" ht="15" x14ac:dyDescent="0.2">
      <c r="A165" s="2"/>
      <c r="B165" s="2"/>
      <c r="C165" s="2"/>
    </row>
    <row r="166" spans="1:3" ht="15" x14ac:dyDescent="0.2">
      <c r="A166" s="2"/>
      <c r="B166" s="2"/>
      <c r="C166" s="2"/>
    </row>
    <row r="167" spans="1:3" ht="15" x14ac:dyDescent="0.2">
      <c r="A167" s="2"/>
      <c r="B167" s="2"/>
      <c r="C167" s="2"/>
    </row>
    <row r="168" spans="1:3" ht="15" x14ac:dyDescent="0.2">
      <c r="A168" s="2"/>
      <c r="B168" s="2"/>
      <c r="C168" s="2"/>
    </row>
    <row r="169" spans="1:3" ht="15" x14ac:dyDescent="0.2">
      <c r="A169" s="2"/>
      <c r="B169" s="2"/>
      <c r="C169" s="2"/>
    </row>
    <row r="170" spans="1:3" ht="15" x14ac:dyDescent="0.2">
      <c r="A170" s="2"/>
      <c r="B170" s="2"/>
      <c r="C170" s="2"/>
    </row>
    <row r="171" spans="1:3" ht="15" x14ac:dyDescent="0.2">
      <c r="A171" s="2"/>
      <c r="B171" s="2"/>
      <c r="C171" s="2"/>
    </row>
    <row r="172" spans="1:3" ht="15" x14ac:dyDescent="0.2">
      <c r="A172" s="2"/>
      <c r="B172" s="2"/>
      <c r="C172" s="2"/>
    </row>
    <row r="173" spans="1:3" ht="15" x14ac:dyDescent="0.2">
      <c r="A173" s="2"/>
      <c r="B173" s="2"/>
      <c r="C173" s="2"/>
    </row>
    <row r="174" spans="1:3" ht="15" x14ac:dyDescent="0.2">
      <c r="A174" s="2"/>
      <c r="B174" s="2"/>
      <c r="C174" s="2"/>
    </row>
    <row r="175" spans="1:3" ht="15" x14ac:dyDescent="0.2">
      <c r="A175" s="2"/>
      <c r="B175" s="2"/>
      <c r="C175" s="2"/>
    </row>
    <row r="176" spans="1:3" ht="15" x14ac:dyDescent="0.2">
      <c r="A176" s="2"/>
      <c r="B176" s="2"/>
      <c r="C176" s="2"/>
    </row>
    <row r="177" spans="1:3" ht="15" x14ac:dyDescent="0.2">
      <c r="A177" s="2"/>
      <c r="B177" s="2"/>
      <c r="C177" s="2"/>
    </row>
    <row r="178" spans="1:3" ht="15" x14ac:dyDescent="0.2">
      <c r="A178" s="2"/>
      <c r="B178" s="2"/>
      <c r="C178" s="2"/>
    </row>
    <row r="179" spans="1:3" ht="15" x14ac:dyDescent="0.2">
      <c r="A179" s="2"/>
      <c r="B179" s="2"/>
      <c r="C179" s="2"/>
    </row>
    <row r="180" spans="1:3" ht="15" x14ac:dyDescent="0.2">
      <c r="A180" s="2"/>
      <c r="B180" s="2"/>
      <c r="C180" s="2"/>
    </row>
    <row r="181" spans="1:3" ht="15" x14ac:dyDescent="0.2">
      <c r="A181" s="2"/>
      <c r="B181" s="2"/>
      <c r="C181" s="2"/>
    </row>
  </sheetData>
  <customSheetViews>
    <customSheetView guid="{AB8B7DEC-735F-4FBD-A3C1-F549B0085F23}" scale="75" showRuler="0">
      <pane xSplit="1" ySplit="6" topLeftCell="B7" activePane="bottomRight" state="frozen"/>
      <selection pane="bottomRight" activeCell="C31" sqref="C31"/>
      <pageMargins left="0.78740157480314965" right="0.78740157480314965" top="0.78740157480314965" bottom="0.78740157480314965" header="0.51181102362204722" footer="0.51181102362204722"/>
      <printOptions horizontalCentered="1"/>
      <pageSetup paperSize="9" scale="80" fitToHeight="5" orientation="portrait" r:id="rId1"/>
      <headerFooter alignWithMargins="0">
        <oddFooter>&amp;R&amp;P</oddFooter>
      </headerFooter>
    </customSheetView>
    <customSheetView guid="{41D20147-E70C-44C0-97ED-778DFA345EA6}" scale="75" showPageBreaks="1" fitToPage="1" printArea="1" showRuler="0">
      <pane xSplit="2" ySplit="7" topLeftCell="C8" activePane="bottomRight" state="frozen"/>
      <selection pane="bottomRight" activeCell="C8" sqref="C8"/>
      <pageMargins left="0.36" right="0.31" top="0.5" bottom="0.56000000000000005" header="0.3" footer="0.34"/>
      <pageSetup paperSize="9" scale="72" fitToHeight="24" orientation="portrait" r:id="rId2"/>
      <headerFooter alignWithMargins="0"/>
    </customSheetView>
    <customSheetView guid="{F8B1E52F-B7E3-4703-943A-E0889DBC1E17}" scale="75" showPageBreaks="1" fitToPage="1" showRuler="0">
      <pane xSplit="2" ySplit="7" topLeftCell="C8" activePane="bottomRight" state="frozen"/>
      <selection pane="bottomRight" activeCell="G17" sqref="G17"/>
      <pageMargins left="0.36" right="0.31" top="0.5" bottom="0.56000000000000005" header="0.3" footer="0.34"/>
      <pageSetup paperSize="9" scale="72" fitToHeight="24" orientation="portrait" r:id="rId3"/>
      <headerFooter alignWithMargins="0"/>
    </customSheetView>
    <customSheetView guid="{0F6335BE-CF6B-4598-AFF4-46E2901E09FD}" scale="75" showPageBreaks="1" fitToPage="1" showRuler="0">
      <pane xSplit="2" ySplit="7" topLeftCell="C8" activePane="bottomRight" state="frozen"/>
      <selection pane="bottomRight" activeCell="G17" sqref="G17"/>
      <pageMargins left="0.36" right="0.31" top="0.5" bottom="0.56000000000000005" header="0.3" footer="0.34"/>
      <pageSetup paperSize="9" scale="77" fitToHeight="24" orientation="portrait" r:id="rId4"/>
      <headerFooter alignWithMargins="0"/>
    </customSheetView>
    <customSheetView guid="{F1195079-B39E-43A3-8996-B837065E8C39}" scale="75" fitToPage="1" showRuler="0">
      <pane xSplit="2" ySplit="7" topLeftCell="C8" activePane="bottomRight" state="frozen"/>
      <selection pane="bottomRight" activeCell="G17" sqref="G17"/>
      <pageMargins left="0.36" right="0.31" top="0.5" bottom="0.56000000000000005" header="0.3" footer="0.34"/>
      <pageSetup paperSize="9" scale="77" fitToHeight="24" orientation="portrait" r:id="rId5"/>
      <headerFooter alignWithMargins="0"/>
    </customSheetView>
    <customSheetView guid="{37592342-630B-4CB7-BA13-8C7D842DE31B}" scale="75" showPageBreaks="1" fitToPage="1" printArea="1" showRuler="0">
      <pane xSplit="2" ySplit="7" topLeftCell="C41" activePane="bottomRight" state="frozen"/>
      <selection pane="bottomRight" activeCell="G17" sqref="G17"/>
      <pageMargins left="0.36" right="0.31" top="0.5" bottom="0.56000000000000005" header="0.3" footer="0.34"/>
      <pageSetup paperSize="9" scale="77" fitToHeight="24" orientation="portrait" r:id="rId6"/>
      <headerFooter alignWithMargins="0"/>
    </customSheetView>
    <customSheetView guid="{55341C2E-2A8A-48D1-8B13-BD6838CEA141}" scale="75" showPageBreaks="1" showRuler="0">
      <pane xSplit="2" ySplit="7" topLeftCell="C8" activePane="bottomRight" state="frozen"/>
      <selection pane="bottomRight" activeCell="D3" sqref="D3"/>
      <pageMargins left="0.78740157480314965" right="0.78740157480314965" top="0.51181102362204722" bottom="0.55118110236220474" header="0.31496062992125984" footer="0.35433070866141736"/>
      <pageSetup paperSize="9" scale="80" fitToHeight="24" orientation="landscape" r:id="rId7"/>
      <headerFooter alignWithMargins="0">
        <oddFooter>Страница &amp;P</oddFooter>
      </headerFooter>
    </customSheetView>
    <customSheetView guid="{948C2990-CE47-4259-B539-04A3CBC740E3}" scale="75" printArea="1" showRuler="0">
      <pane xSplit="1" ySplit="6" topLeftCell="B7" activePane="bottomRight" state="frozen"/>
      <selection pane="bottomRight" activeCell="F4" sqref="F4"/>
      <pageMargins left="0.78740157480314965" right="0.78740157480314965" top="0.78740157480314965" bottom="0.78740157480314965" header="0.51181102362204722" footer="0.51181102362204722"/>
      <printOptions horizontalCentered="1"/>
      <pageSetup paperSize="9" scale="80" fitToHeight="5" orientation="portrait" r:id="rId8"/>
      <headerFooter alignWithMargins="0">
        <oddFooter>&amp;R&amp;P</oddFooter>
      </headerFooter>
    </customSheetView>
    <customSheetView guid="{7C6BF3F1-7881-4ECE-B9C0-B9E49C25151E}" scale="75" showRuler="0">
      <pane xSplit="1" ySplit="6" topLeftCell="B7" activePane="bottomRight" state="frozen"/>
      <selection pane="bottomRight" activeCell="C11" sqref="C11"/>
      <pageMargins left="0.78740157480314965" right="0.78740157480314965" top="0.78740157480314965" bottom="0.78740157480314965" header="0.51181102362204722" footer="0.51181102362204722"/>
      <printOptions horizontalCentered="1"/>
      <pageSetup paperSize="9" scale="80" fitToHeight="5" orientation="portrait" r:id="rId9"/>
      <headerFooter alignWithMargins="0">
        <oddFooter>&amp;R&amp;P</oddFooter>
      </headerFooter>
    </customSheetView>
  </customSheetViews>
  <mergeCells count="3">
    <mergeCell ref="A6:C6"/>
    <mergeCell ref="A7:C7"/>
    <mergeCell ref="A8:C8"/>
  </mergeCells>
  <phoneticPr fontId="0" type="noConversion"/>
  <printOptions horizontalCentered="1"/>
  <pageMargins left="0.78740157480314965" right="0.59055118110236227" top="0.78740157480314965" bottom="0.59055118110236227" header="0.31496062992125984" footer="0.31496062992125984"/>
  <pageSetup paperSize="9" fitToWidth="0" fitToHeight="0" orientation="portrait" r:id="rId10"/>
  <headerFooter differentFirst="1" alignWithMargins="0">
    <oddHeader>&amp;C&amp;"Arial,обычный"&amp;12&amp;P</oddHead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АСФР</dc:creator>
  <cp:lastModifiedBy>Рыбникова Ирина Валерьевна</cp:lastModifiedBy>
  <cp:lastPrinted>2023-10-27T13:37:07Z</cp:lastPrinted>
  <dcterms:created xsi:type="dcterms:W3CDTF">2004-09-08T05:46:11Z</dcterms:created>
  <dcterms:modified xsi:type="dcterms:W3CDTF">2023-10-27T13:37:19Z</dcterms:modified>
</cp:coreProperties>
</file>